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Informacion Presupuestaria\"/>
    </mc:Choice>
  </mc:AlternateContent>
  <xr:revisionPtr revIDLastSave="0" documentId="13_ncr:1_{E16E1BF8-2CDA-4532-A083-8490715B9B8F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D12" i="6"/>
  <c r="G12" i="6" s="1"/>
  <c r="G11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D53" i="6" s="1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69" i="6" l="1"/>
  <c r="G69" i="6"/>
  <c r="G53" i="6"/>
  <c r="D43" i="6"/>
  <c r="G43" i="6" s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<sst xmlns="http://schemas.openxmlformats.org/spreadsheetml/2006/main" count="85" uniqueCount="85">
  <si>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</si>
  <si>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</si>
  <si>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</si>
  <si>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</si>
  <si>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</si>
  <si>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</si>
  <si>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</si>
  <si>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</si>
  <si>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</si>
  <si>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</si>
  <si>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</si>
  <si>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</si>
  <si>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</si>
  <si>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</si>
  <si>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</si>
  <si>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</si>
  <si>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</si>
  <si>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</si>
  <si>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</si>
  <si>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</si>
  <si>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</si>
  <si>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</si>
  <si>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</si>
  <si>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</si>
  <si>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</si>
  <si>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</si>
  <si>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</si>
  <si>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</si>
  <si>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</si>
  <si>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</si>
  <si>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</si>
  <si>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</si>
  <si>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</si>
  <si>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</si>
  <si>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</si>
  <si>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</si>
  <si>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</si>
  <si>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</si>
  <si>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</si>
  <si>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</si>
  <si>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</si>
  <si>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</si>
  <si>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</si>
  <si>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</si>
  <si>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</si>
  <si>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</si>
  <si>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</si>
  <si>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</si>
  <si>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</si>
  <si>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</si>
  <si>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</si>
  <si>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</si>
  <si>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</si>
  <si>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</si>
  <si>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</si>
  <si>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</si>
  <si>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</si>
  <si>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</si>
  <si>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</si>
  <si>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</si>
  <si>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</si>
  <si>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</si>
  <si>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</si>
  <si>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</si>
  <si>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</si>
  <si>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</si>
  <si>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</si>
  <si>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</si>
  <si>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</si>
  <si>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</si>
  <si>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</si>
  <si>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</si>
  <si>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</si>
  <si>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</si>
  <si>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</si>
  <si>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</si>
  <si>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</si>
  <si>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</si>
  <si>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</si>
  <si>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</si>
  <si>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</si>
  <si>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</si>
  <si>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</si>
  <si>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</si>
  <si>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Municipio de Santiago Maravatío, Guanajuato
Estado Analítico del Ejercicio del Presupuesto de Egresos
Clasificación por Objeto del Gasto (Capítulo y Concepto)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</si>
</sst>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17" t="s">
        <v>84</v>
      </c>
      <c r="B1" s="17"/>
      <c r="C1" s="17"/>
      <c r="D1" s="17"/>
      <c r="E1" s="17"/>
      <c r="F1" s="17"/>
      <c r="G1" s="18"/>
    </row>
    <row r="2" spans="1:8" x14ac:dyDescent="0.2">
      <c r="A2" s="22" t="s">
        <v>9</v>
      </c>
      <c r="B2" s="19" t="s">
        <v>15</v>
      </c>
      <c r="C2" s="17"/>
      <c r="D2" s="17"/>
      <c r="E2" s="17"/>
      <c r="F2" s="18"/>
      <c r="G2" s="20" t="s">
        <v>14</v>
      </c>
    </row>
    <row r="3" spans="1:8" ht="24.9" customHeight="1" x14ac:dyDescent="0.2">
      <c r="A3" s="23"/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1"/>
    </row>
    <row r="4" spans="1:8" x14ac:dyDescent="0.2">
      <c r="A4" s="24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36455047.649999999</v>
      </c>
      <c r="C5" s="8">
        <f>SUM(C6:C12)</f>
        <v>62758.179999999935</v>
      </c>
      <c r="D5" s="8">
        <f>B5+C5</f>
        <v>36517805.829999998</v>
      </c>
      <c r="E5" s="8">
        <f>SUM(E6:E12)</f>
        <v>35246725.120000005</v>
      </c>
      <c r="F5" s="8">
        <f>SUM(F6:F12)</f>
        <v>35185934.920000002</v>
      </c>
      <c r="G5" s="8">
        <f>D5-E5</f>
        <v>1271080.7099999934</v>
      </c>
    </row>
    <row r="6" spans="1:8" x14ac:dyDescent="0.2">
      <c r="A6" s="14" t="s">
        <v>20</v>
      </c>
      <c r="B6" s="5">
        <v>29358310.309999999</v>
      </c>
      <c r="C6" s="5">
        <v>-1793272.33</v>
      </c>
      <c r="D6" s="5">
        <f t="shared" ref="D6:D69" si="0">B6+C6</f>
        <v>27565037.979999997</v>
      </c>
      <c r="E6" s="5">
        <v>26409832.91</v>
      </c>
      <c r="F6" s="5">
        <v>26409832.91</v>
      </c>
      <c r="G6" s="5">
        <f t="shared" ref="G6:G69" si="1">D6-E6</f>
        <v>1155205.0699999966</v>
      </c>
      <c r="H6" s="6">
        <v>1100</v>
      </c>
    </row>
    <row r="7" spans="1:8" x14ac:dyDescent="0.2">
      <c r="A7" s="14" t="s">
        <v>21</v>
      </c>
      <c r="B7" s="5">
        <v>1731041.62</v>
      </c>
      <c r="C7" s="5">
        <v>1138580.48</v>
      </c>
      <c r="D7" s="5">
        <f t="shared" si="0"/>
        <v>2869622.1</v>
      </c>
      <c r="E7" s="5">
        <v>2828539.9</v>
      </c>
      <c r="F7" s="5">
        <v>2828539.9</v>
      </c>
      <c r="G7" s="5">
        <f t="shared" si="1"/>
        <v>41082.200000000186</v>
      </c>
      <c r="H7" s="6">
        <v>1200</v>
      </c>
    </row>
    <row r="8" spans="1:8" x14ac:dyDescent="0.2">
      <c r="A8" s="14" t="s">
        <v>22</v>
      </c>
      <c r="B8" s="5">
        <v>4405448.9400000004</v>
      </c>
      <c r="C8" s="5">
        <v>-110280.15</v>
      </c>
      <c r="D8" s="5">
        <f t="shared" si="0"/>
        <v>4295168.79</v>
      </c>
      <c r="E8" s="5">
        <v>4227264.32</v>
      </c>
      <c r="F8" s="5">
        <v>4226578.75</v>
      </c>
      <c r="G8" s="5">
        <f t="shared" si="1"/>
        <v>67904.469999999739</v>
      </c>
      <c r="H8" s="6">
        <v>1300</v>
      </c>
    </row>
    <row r="9" spans="1:8" x14ac:dyDescent="0.2">
      <c r="A9" s="14" t="s">
        <v>1</v>
      </c>
      <c r="B9" s="5">
        <v>160000</v>
      </c>
      <c r="C9" s="5">
        <v>2730.18</v>
      </c>
      <c r="D9" s="5">
        <f t="shared" si="0"/>
        <v>162730.18</v>
      </c>
      <c r="E9" s="5">
        <v>162730.18</v>
      </c>
      <c r="F9" s="5">
        <v>162730.18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800246.78</v>
      </c>
      <c r="C10" s="5">
        <v>825000</v>
      </c>
      <c r="D10" s="5">
        <f t="shared" si="0"/>
        <v>1625246.78</v>
      </c>
      <c r="E10" s="5">
        <v>1618357.81</v>
      </c>
      <c r="F10" s="5">
        <v>1558253.18</v>
      </c>
      <c r="G10" s="5">
        <f t="shared" si="1"/>
        <v>6888.9699999999721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7114620</v>
      </c>
      <c r="C13" s="9">
        <f>SUM(C14:C22)</f>
        <v>8006581.1400000006</v>
      </c>
      <c r="D13" s="9">
        <f t="shared" si="0"/>
        <v>15121201.140000001</v>
      </c>
      <c r="E13" s="9">
        <f>SUM(E14:E22)</f>
        <v>13471590.610000001</v>
      </c>
      <c r="F13" s="9">
        <f>SUM(F14:F22)</f>
        <v>13210450.67</v>
      </c>
      <c r="G13" s="9">
        <f t="shared" si="1"/>
        <v>1649610.5299999993</v>
      </c>
      <c r="H13" s="13">
        <v>0</v>
      </c>
    </row>
    <row r="14" spans="1:8" x14ac:dyDescent="0.2">
      <c r="A14" s="14" t="s">
        <v>25</v>
      </c>
      <c r="B14" s="5">
        <v>684600</v>
      </c>
      <c r="C14" s="5">
        <v>146308</v>
      </c>
      <c r="D14" s="5">
        <f t="shared" si="0"/>
        <v>830908</v>
      </c>
      <c r="E14" s="5">
        <v>773313.01</v>
      </c>
      <c r="F14" s="5">
        <v>773313.01</v>
      </c>
      <c r="G14" s="5">
        <f t="shared" si="1"/>
        <v>57594.989999999991</v>
      </c>
      <c r="H14" s="6">
        <v>2100</v>
      </c>
    </row>
    <row r="15" spans="1:8" x14ac:dyDescent="0.2">
      <c r="A15" s="14" t="s">
        <v>26</v>
      </c>
      <c r="B15" s="5">
        <v>282000</v>
      </c>
      <c r="C15" s="5">
        <v>27000</v>
      </c>
      <c r="D15" s="5">
        <f t="shared" si="0"/>
        <v>309000</v>
      </c>
      <c r="E15" s="5">
        <v>295944.65000000002</v>
      </c>
      <c r="F15" s="5">
        <v>295944.65000000002</v>
      </c>
      <c r="G15" s="5">
        <f t="shared" si="1"/>
        <v>13055.349999999977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869854</v>
      </c>
      <c r="C17" s="5">
        <v>5390705.2400000002</v>
      </c>
      <c r="D17" s="5">
        <f t="shared" si="0"/>
        <v>6260559.2400000002</v>
      </c>
      <c r="E17" s="5">
        <v>5450273.9299999997</v>
      </c>
      <c r="F17" s="5">
        <v>5450273.9299999997</v>
      </c>
      <c r="G17" s="5">
        <f t="shared" si="1"/>
        <v>810285.31000000052</v>
      </c>
      <c r="H17" s="6">
        <v>2400</v>
      </c>
    </row>
    <row r="18" spans="1:8" x14ac:dyDescent="0.2">
      <c r="A18" s="14" t="s">
        <v>29</v>
      </c>
      <c r="B18" s="5">
        <v>247351</v>
      </c>
      <c r="C18" s="5">
        <v>95216</v>
      </c>
      <c r="D18" s="5">
        <f t="shared" si="0"/>
        <v>342567</v>
      </c>
      <c r="E18" s="5">
        <v>319835.69</v>
      </c>
      <c r="F18" s="5">
        <v>319835.69</v>
      </c>
      <c r="G18" s="5">
        <f t="shared" si="1"/>
        <v>22731.309999999998</v>
      </c>
      <c r="H18" s="6">
        <v>2500</v>
      </c>
    </row>
    <row r="19" spans="1:8" x14ac:dyDescent="0.2">
      <c r="A19" s="14" t="s">
        <v>30</v>
      </c>
      <c r="B19" s="5">
        <v>3822000</v>
      </c>
      <c r="C19" s="5">
        <v>1291000</v>
      </c>
      <c r="D19" s="5">
        <f t="shared" si="0"/>
        <v>5113000</v>
      </c>
      <c r="E19" s="5">
        <v>4776427.5</v>
      </c>
      <c r="F19" s="5">
        <v>4515287.5599999996</v>
      </c>
      <c r="G19" s="5">
        <f t="shared" si="1"/>
        <v>336572.5</v>
      </c>
      <c r="H19" s="6">
        <v>2600</v>
      </c>
    </row>
    <row r="20" spans="1:8" x14ac:dyDescent="0.2">
      <c r="A20" s="14" t="s">
        <v>31</v>
      </c>
      <c r="B20" s="5">
        <v>447915</v>
      </c>
      <c r="C20" s="5">
        <v>132273.92000000001</v>
      </c>
      <c r="D20" s="5">
        <f t="shared" si="0"/>
        <v>580188.92000000004</v>
      </c>
      <c r="E20" s="5">
        <v>432114.74</v>
      </c>
      <c r="F20" s="5">
        <v>432114.74</v>
      </c>
      <c r="G20" s="5">
        <f t="shared" si="1"/>
        <v>148074.18000000005</v>
      </c>
      <c r="H20" s="6">
        <v>2700</v>
      </c>
    </row>
    <row r="21" spans="1:8" x14ac:dyDescent="0.2">
      <c r="A21" s="14" t="s">
        <v>32</v>
      </c>
      <c r="B21" s="5">
        <v>50000</v>
      </c>
      <c r="C21" s="5">
        <v>0</v>
      </c>
      <c r="D21" s="5">
        <f t="shared" si="0"/>
        <v>50000</v>
      </c>
      <c r="E21" s="5">
        <v>17954</v>
      </c>
      <c r="F21" s="5">
        <v>17954</v>
      </c>
      <c r="G21" s="5">
        <f t="shared" si="1"/>
        <v>32046</v>
      </c>
      <c r="H21" s="6">
        <v>2800</v>
      </c>
    </row>
    <row r="22" spans="1:8" x14ac:dyDescent="0.2">
      <c r="A22" s="14" t="s">
        <v>33</v>
      </c>
      <c r="B22" s="5">
        <v>710900</v>
      </c>
      <c r="C22" s="5">
        <v>924077.98</v>
      </c>
      <c r="D22" s="5">
        <f t="shared" si="0"/>
        <v>1634977.98</v>
      </c>
      <c r="E22" s="5">
        <v>1405727.09</v>
      </c>
      <c r="F22" s="5">
        <v>1405727.09</v>
      </c>
      <c r="G22" s="5">
        <f t="shared" si="1"/>
        <v>229250.8899999999</v>
      </c>
      <c r="H22" s="6">
        <v>2900</v>
      </c>
    </row>
    <row r="23" spans="1:8" x14ac:dyDescent="0.2">
      <c r="A23" s="12" t="s">
        <v>17</v>
      </c>
      <c r="B23" s="9">
        <f>SUM(B24:B32)</f>
        <v>14238906.77</v>
      </c>
      <c r="C23" s="9">
        <f>SUM(C24:C32)</f>
        <v>4528035.49</v>
      </c>
      <c r="D23" s="9">
        <f t="shared" si="0"/>
        <v>18766942.259999998</v>
      </c>
      <c r="E23" s="9">
        <f>SUM(E24:E32)</f>
        <v>16980359.100000001</v>
      </c>
      <c r="F23" s="9">
        <f>SUM(F24:F32)</f>
        <v>16704943.380000001</v>
      </c>
      <c r="G23" s="9">
        <f t="shared" si="1"/>
        <v>1786583.1599999964</v>
      </c>
      <c r="H23" s="13">
        <v>0</v>
      </c>
    </row>
    <row r="24" spans="1:8" x14ac:dyDescent="0.2">
      <c r="A24" s="14" t="s">
        <v>34</v>
      </c>
      <c r="B24" s="5">
        <v>5047702.5599999996</v>
      </c>
      <c r="C24" s="5">
        <v>249420.81</v>
      </c>
      <c r="D24" s="5">
        <f t="shared" si="0"/>
        <v>5297123.3699999992</v>
      </c>
      <c r="E24" s="5">
        <v>4969090</v>
      </c>
      <c r="F24" s="5">
        <v>4712497.7</v>
      </c>
      <c r="G24" s="5">
        <f t="shared" si="1"/>
        <v>328033.36999999918</v>
      </c>
      <c r="H24" s="6">
        <v>3100</v>
      </c>
    </row>
    <row r="25" spans="1:8" x14ac:dyDescent="0.2">
      <c r="A25" s="14" t="s">
        <v>35</v>
      </c>
      <c r="B25" s="5">
        <v>346250</v>
      </c>
      <c r="C25" s="5">
        <v>292500</v>
      </c>
      <c r="D25" s="5">
        <f t="shared" si="0"/>
        <v>638750</v>
      </c>
      <c r="E25" s="5">
        <v>435423.42</v>
      </c>
      <c r="F25" s="5">
        <v>435423.42</v>
      </c>
      <c r="G25" s="5">
        <f t="shared" si="1"/>
        <v>203326.58000000002</v>
      </c>
      <c r="H25" s="6">
        <v>3200</v>
      </c>
    </row>
    <row r="26" spans="1:8" x14ac:dyDescent="0.2">
      <c r="A26" s="14" t="s">
        <v>36</v>
      </c>
      <c r="B26" s="5">
        <v>1155319.75</v>
      </c>
      <c r="C26" s="5">
        <v>101783.42</v>
      </c>
      <c r="D26" s="5">
        <f t="shared" si="0"/>
        <v>1257103.17</v>
      </c>
      <c r="E26" s="5">
        <v>1064967.33</v>
      </c>
      <c r="F26" s="5">
        <v>1064967.33</v>
      </c>
      <c r="G26" s="5">
        <f t="shared" si="1"/>
        <v>192135.83999999985</v>
      </c>
      <c r="H26" s="6">
        <v>3300</v>
      </c>
    </row>
    <row r="27" spans="1:8" x14ac:dyDescent="0.2">
      <c r="A27" s="14" t="s">
        <v>37</v>
      </c>
      <c r="B27" s="5">
        <v>267400</v>
      </c>
      <c r="C27" s="5">
        <v>130130.25</v>
      </c>
      <c r="D27" s="5">
        <f t="shared" si="0"/>
        <v>397530.25</v>
      </c>
      <c r="E27" s="5">
        <v>383694.05</v>
      </c>
      <c r="F27" s="5">
        <v>383694.05</v>
      </c>
      <c r="G27" s="5">
        <f t="shared" si="1"/>
        <v>13836.200000000012</v>
      </c>
      <c r="H27" s="6">
        <v>3400</v>
      </c>
    </row>
    <row r="28" spans="1:8" x14ac:dyDescent="0.2">
      <c r="A28" s="14" t="s">
        <v>38</v>
      </c>
      <c r="B28" s="5">
        <v>332750</v>
      </c>
      <c r="C28" s="5">
        <v>497601.01</v>
      </c>
      <c r="D28" s="5">
        <f t="shared" si="0"/>
        <v>830351.01</v>
      </c>
      <c r="E28" s="5">
        <v>654878.93000000005</v>
      </c>
      <c r="F28" s="5">
        <v>648169.52</v>
      </c>
      <c r="G28" s="5">
        <f t="shared" si="1"/>
        <v>175472.07999999996</v>
      </c>
      <c r="H28" s="6">
        <v>3500</v>
      </c>
    </row>
    <row r="29" spans="1:8" x14ac:dyDescent="0.2">
      <c r="A29" s="14" t="s">
        <v>39</v>
      </c>
      <c r="B29" s="5">
        <v>65000</v>
      </c>
      <c r="C29" s="5">
        <v>99600</v>
      </c>
      <c r="D29" s="5">
        <f t="shared" si="0"/>
        <v>164600</v>
      </c>
      <c r="E29" s="5">
        <v>161798.98000000001</v>
      </c>
      <c r="F29" s="5">
        <v>150198.98000000001</v>
      </c>
      <c r="G29" s="5">
        <f t="shared" si="1"/>
        <v>2801.0199999999895</v>
      </c>
      <c r="H29" s="6">
        <v>3600</v>
      </c>
    </row>
    <row r="30" spans="1:8" x14ac:dyDescent="0.2">
      <c r="A30" s="14" t="s">
        <v>40</v>
      </c>
      <c r="B30" s="5">
        <v>95000</v>
      </c>
      <c r="C30" s="5">
        <v>75000</v>
      </c>
      <c r="D30" s="5">
        <f t="shared" si="0"/>
        <v>170000</v>
      </c>
      <c r="E30" s="5">
        <v>148772.75</v>
      </c>
      <c r="F30" s="5">
        <v>148772.75</v>
      </c>
      <c r="G30" s="5">
        <f t="shared" si="1"/>
        <v>21227.25</v>
      </c>
      <c r="H30" s="6">
        <v>3700</v>
      </c>
    </row>
    <row r="31" spans="1:8" x14ac:dyDescent="0.2">
      <c r="A31" s="14" t="s">
        <v>41</v>
      </c>
      <c r="B31" s="5">
        <v>4250000</v>
      </c>
      <c r="C31" s="5">
        <v>2950000</v>
      </c>
      <c r="D31" s="5">
        <f t="shared" si="0"/>
        <v>7200000</v>
      </c>
      <c r="E31" s="5">
        <v>7180967.7199999997</v>
      </c>
      <c r="F31" s="5">
        <v>7180453.71</v>
      </c>
      <c r="G31" s="5">
        <f t="shared" si="1"/>
        <v>19032.280000000261</v>
      </c>
      <c r="H31" s="6">
        <v>3800</v>
      </c>
    </row>
    <row r="32" spans="1:8" x14ac:dyDescent="0.2">
      <c r="A32" s="14" t="s">
        <v>0</v>
      </c>
      <c r="B32" s="5">
        <v>2679484.46</v>
      </c>
      <c r="C32" s="5">
        <v>132000</v>
      </c>
      <c r="D32" s="5">
        <f t="shared" si="0"/>
        <v>2811484.46</v>
      </c>
      <c r="E32" s="5">
        <v>1980765.92</v>
      </c>
      <c r="F32" s="5">
        <v>1980765.92</v>
      </c>
      <c r="G32" s="5">
        <f t="shared" si="1"/>
        <v>830718.54</v>
      </c>
      <c r="H32" s="6">
        <v>3900</v>
      </c>
    </row>
    <row r="33" spans="1:8" x14ac:dyDescent="0.2">
      <c r="A33" s="12" t="s">
        <v>80</v>
      </c>
      <c r="B33" s="9">
        <f>SUM(B34:B42)</f>
        <v>18487344.52</v>
      </c>
      <c r="C33" s="9">
        <f>SUM(C34:C42)</f>
        <v>7953560.3200000003</v>
      </c>
      <c r="D33" s="9">
        <f t="shared" si="0"/>
        <v>26440904.84</v>
      </c>
      <c r="E33" s="9">
        <f>SUM(E34:E42)</f>
        <v>21484762.050000001</v>
      </c>
      <c r="F33" s="9">
        <f>SUM(F34:F42)</f>
        <v>21483762.050000001</v>
      </c>
      <c r="G33" s="9">
        <f t="shared" si="1"/>
        <v>4956142.7899999991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9573344.5199999996</v>
      </c>
      <c r="C35" s="5">
        <v>1109794.73</v>
      </c>
      <c r="D35" s="5">
        <f t="shared" si="0"/>
        <v>10683139.25</v>
      </c>
      <c r="E35" s="5">
        <v>10150484.130000001</v>
      </c>
      <c r="F35" s="5">
        <v>10150484.130000001</v>
      </c>
      <c r="G35" s="5">
        <f t="shared" si="1"/>
        <v>532655.11999999918</v>
      </c>
      <c r="H35" s="6">
        <v>4200</v>
      </c>
    </row>
    <row r="36" spans="1:8" x14ac:dyDescent="0.2">
      <c r="A36" s="14" t="s">
        <v>44</v>
      </c>
      <c r="B36" s="5">
        <v>2795000</v>
      </c>
      <c r="C36" s="5">
        <v>708294.72</v>
      </c>
      <c r="D36" s="5">
        <f t="shared" si="0"/>
        <v>3503294.7199999997</v>
      </c>
      <c r="E36" s="5">
        <v>1848093.07</v>
      </c>
      <c r="F36" s="5">
        <v>1848093.07</v>
      </c>
      <c r="G36" s="5">
        <f t="shared" si="1"/>
        <v>1655201.6499999997</v>
      </c>
      <c r="H36" s="6">
        <v>4300</v>
      </c>
    </row>
    <row r="37" spans="1:8" x14ac:dyDescent="0.2">
      <c r="A37" s="14" t="s">
        <v>45</v>
      </c>
      <c r="B37" s="5">
        <v>6119000</v>
      </c>
      <c r="C37" s="5">
        <v>6135470.8700000001</v>
      </c>
      <c r="D37" s="5">
        <f t="shared" si="0"/>
        <v>12254470.870000001</v>
      </c>
      <c r="E37" s="5">
        <v>9486184.8499999996</v>
      </c>
      <c r="F37" s="5">
        <v>9485184.8499999996</v>
      </c>
      <c r="G37" s="5">
        <f t="shared" si="1"/>
        <v>2768286.0200000014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228080.53</v>
      </c>
      <c r="C43" s="9">
        <f>SUM(C44:C52)</f>
        <v>4954513.6199999992</v>
      </c>
      <c r="D43" s="9">
        <f t="shared" si="0"/>
        <v>5182594.1499999994</v>
      </c>
      <c r="E43" s="9">
        <f>SUM(E44:E52)</f>
        <v>5019073.84</v>
      </c>
      <c r="F43" s="9">
        <f>SUM(F44:F52)</f>
        <v>5019073.84</v>
      </c>
      <c r="G43" s="9">
        <f t="shared" si="1"/>
        <v>163520.30999999959</v>
      </c>
      <c r="H43" s="13">
        <v>0</v>
      </c>
    </row>
    <row r="44" spans="1:8" x14ac:dyDescent="0.2">
      <c r="A44" s="4" t="s">
        <v>49</v>
      </c>
      <c r="B44" s="5">
        <v>157930.53</v>
      </c>
      <c r="C44" s="5">
        <v>57459.48</v>
      </c>
      <c r="D44" s="5">
        <f t="shared" si="0"/>
        <v>215390.01</v>
      </c>
      <c r="E44" s="5">
        <v>201078.19</v>
      </c>
      <c r="F44" s="5">
        <v>201078.19</v>
      </c>
      <c r="G44" s="5">
        <f t="shared" si="1"/>
        <v>14311.820000000007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1394733.82</v>
      </c>
      <c r="D45" s="5">
        <f t="shared" si="0"/>
        <v>1394733.82</v>
      </c>
      <c r="E45" s="5">
        <v>1314935.3400000001</v>
      </c>
      <c r="F45" s="5">
        <v>1314935.3400000001</v>
      </c>
      <c r="G45" s="5">
        <f t="shared" si="1"/>
        <v>79798.479999999981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2204755</v>
      </c>
      <c r="D47" s="5">
        <f t="shared" si="0"/>
        <v>2204755</v>
      </c>
      <c r="E47" s="5">
        <v>2204755</v>
      </c>
      <c r="F47" s="5">
        <v>2204755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70150</v>
      </c>
      <c r="C49" s="5">
        <v>197565.32</v>
      </c>
      <c r="D49" s="5">
        <f t="shared" si="0"/>
        <v>267715.32</v>
      </c>
      <c r="E49" s="5">
        <v>198305.31</v>
      </c>
      <c r="F49" s="5">
        <v>198305.31</v>
      </c>
      <c r="G49" s="5">
        <f t="shared" si="1"/>
        <v>69410.010000000009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1100000</v>
      </c>
      <c r="D51" s="5">
        <f t="shared" si="0"/>
        <v>1100000</v>
      </c>
      <c r="E51" s="5">
        <v>1100000</v>
      </c>
      <c r="F51" s="5">
        <v>1100000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31002044.530000001</v>
      </c>
      <c r="C53" s="9">
        <f>SUM(C54:C56)</f>
        <v>91077996.909999996</v>
      </c>
      <c r="D53" s="9">
        <f t="shared" si="0"/>
        <v>122080041.44</v>
      </c>
      <c r="E53" s="9">
        <f>SUM(E54:E56)</f>
        <v>38143887.530000001</v>
      </c>
      <c r="F53" s="9">
        <f>SUM(F54:F56)</f>
        <v>38143887.530000001</v>
      </c>
      <c r="G53" s="9">
        <f t="shared" si="1"/>
        <v>83936153.909999996</v>
      </c>
      <c r="H53" s="13">
        <v>0</v>
      </c>
    </row>
    <row r="54" spans="1:8" x14ac:dyDescent="0.2">
      <c r="A54" s="14" t="s">
        <v>58</v>
      </c>
      <c r="B54" s="5">
        <v>31002044.530000001</v>
      </c>
      <c r="C54" s="5">
        <v>76611858.659999996</v>
      </c>
      <c r="D54" s="5">
        <f t="shared" si="0"/>
        <v>107613903.19</v>
      </c>
      <c r="E54" s="5">
        <v>35453811.329999998</v>
      </c>
      <c r="F54" s="5">
        <v>35453811.329999998</v>
      </c>
      <c r="G54" s="5">
        <f t="shared" si="1"/>
        <v>72160091.859999999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14466138.25</v>
      </c>
      <c r="D55" s="5">
        <f t="shared" si="0"/>
        <v>14466138.25</v>
      </c>
      <c r="E55" s="5">
        <v>2690076.2</v>
      </c>
      <c r="F55" s="5">
        <v>2690076.2</v>
      </c>
      <c r="G55" s="5">
        <f t="shared" si="1"/>
        <v>11776062.050000001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3663800</v>
      </c>
      <c r="C69" s="9">
        <f>SUM(C70:C76)</f>
        <v>-24570</v>
      </c>
      <c r="D69" s="9">
        <f t="shared" si="0"/>
        <v>3639230</v>
      </c>
      <c r="E69" s="9">
        <f>SUM(E70:E76)</f>
        <v>3639230</v>
      </c>
      <c r="F69" s="9">
        <f>SUM(F70:F76)</f>
        <v>3639230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3500000</v>
      </c>
      <c r="C70" s="5">
        <v>0</v>
      </c>
      <c r="D70" s="5">
        <f t="shared" ref="D70:D76" si="2">B70+C70</f>
        <v>3500000</v>
      </c>
      <c r="E70" s="5">
        <v>3500000</v>
      </c>
      <c r="F70" s="5">
        <v>3500000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163800</v>
      </c>
      <c r="C71" s="5">
        <v>-24570</v>
      </c>
      <c r="D71" s="5">
        <f t="shared" si="2"/>
        <v>139230</v>
      </c>
      <c r="E71" s="5">
        <v>139230</v>
      </c>
      <c r="F71" s="5">
        <v>139230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111189844</v>
      </c>
      <c r="C77" s="11">
        <f t="shared" si="4"/>
        <v>116558875.66</v>
      </c>
      <c r="D77" s="11">
        <f t="shared" si="4"/>
        <v>227748719.66</v>
      </c>
      <c r="E77" s="11">
        <f t="shared" si="4"/>
        <v>133985628.25000001</v>
      </c>
      <c r="F77" s="11">
        <f t="shared" si="4"/>
        <v>133387282.39000002</v>
      </c>
      <c r="G77" s="11">
        <f t="shared" si="4"/>
        <v>93763091.409999982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2024-03-07T19:18:12Z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